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d.docs.live.net/58e581fae8acbad6/Рабочий стол/патриот/костина/"/>
    </mc:Choice>
  </mc:AlternateContent>
  <xr:revisionPtr revIDLastSave="52" documentId="13_ncr:1_{67DEAD00-4051-4D8D-8A4C-64926718702E}" xr6:coauthVersionLast="47" xr6:coauthVersionMax="47" xr10:uidLastSave="{B4A1CDA1-0270-4CF0-A085-860461EE9DE3}"/>
  <bookViews>
    <workbookView xWindow="-108" yWindow="-108" windowWidth="23256" windowHeight="12456" activeTab="2" xr2:uid="{00000000-000D-0000-FFFF-FFFF00000000}"/>
  </bookViews>
  <sheets>
    <sheet name="1 день" sheetId="1" r:id="rId1"/>
    <sheet name="2 день" sheetId="2" r:id="rId2"/>
    <sheet name="3 день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5" i="2" l="1"/>
  <c r="U4" i="2"/>
  <c r="U3" i="2"/>
  <c r="U6" i="2"/>
  <c r="U7" i="2"/>
  <c r="U8" i="2"/>
  <c r="M2" i="2"/>
  <c r="U2" i="2" s="1"/>
  <c r="E4" i="1"/>
  <c r="E5" i="1"/>
  <c r="T6" i="2" l="1"/>
  <c r="T7" i="2"/>
  <c r="T3" i="2"/>
  <c r="T4" i="2"/>
  <c r="T2" i="2"/>
  <c r="T8" i="2"/>
  <c r="T5" i="2"/>
  <c r="U10" i="3"/>
  <c r="U6" i="3"/>
  <c r="U10" i="2"/>
  <c r="U11" i="2"/>
  <c r="U3" i="3"/>
  <c r="U9" i="3"/>
  <c r="U11" i="3"/>
  <c r="U2" i="3"/>
  <c r="U4" i="3"/>
  <c r="U8" i="3"/>
  <c r="U7" i="3"/>
  <c r="U5" i="3"/>
  <c r="U8" i="1"/>
  <c r="U3" i="1"/>
  <c r="U6" i="1"/>
  <c r="U7" i="1"/>
  <c r="U4" i="1"/>
  <c r="U5" i="1"/>
  <c r="U10" i="1"/>
  <c r="U2" i="1"/>
  <c r="U9" i="1"/>
  <c r="T6" i="3" l="1"/>
  <c r="T10" i="3"/>
  <c r="T9" i="3"/>
  <c r="T3" i="3"/>
  <c r="T7" i="3"/>
  <c r="T8" i="3"/>
  <c r="T4" i="3"/>
  <c r="T5" i="3"/>
  <c r="T2" i="3"/>
  <c r="T11" i="3"/>
  <c r="T5" i="1"/>
  <c r="T3" i="1"/>
  <c r="T10" i="1"/>
  <c r="T6" i="1"/>
  <c r="T2" i="1"/>
  <c r="T9" i="1"/>
  <c r="T4" i="1"/>
  <c r="T8" i="1"/>
  <c r="T7" i="1"/>
</calcChain>
</file>

<file path=xl/sharedStrings.xml><?xml version="1.0" encoding="utf-8"?>
<sst xmlns="http://schemas.openxmlformats.org/spreadsheetml/2006/main" count="87" uniqueCount="42">
  <si>
    <t>стрельба</t>
  </si>
  <si>
    <t>Бег по п/м</t>
  </si>
  <si>
    <t>место</t>
  </si>
  <si>
    <t xml:space="preserve">место </t>
  </si>
  <si>
    <t>поле боя</t>
  </si>
  <si>
    <t>лазертаг</t>
  </si>
  <si>
    <t>тест</t>
  </si>
  <si>
    <t>АА</t>
  </si>
  <si>
    <t>Команда</t>
  </si>
  <si>
    <t>строевая</t>
  </si>
  <si>
    <t>стресс ком.</t>
  </si>
  <si>
    <t>пмп(тест)</t>
  </si>
  <si>
    <t>Итого</t>
  </si>
  <si>
    <t xml:space="preserve">"Отечество" Конышевский </t>
  </si>
  <si>
    <t>ВПК "Гранит" г. Курск</t>
  </si>
  <si>
    <t>ВПК  "Кремлевец" г. Курск</t>
  </si>
  <si>
    <t>"ВПСК "Поколение чести" г. Курчатов</t>
  </si>
  <si>
    <t>ЦСПВ "Витязь46" г. Курск</t>
  </si>
  <si>
    <t>СОШ №43 г.Курск</t>
  </si>
  <si>
    <t>ВПК "Россияне" Курчатовский р-н</t>
  </si>
  <si>
    <t>ВПК "Память" Касторенский</t>
  </si>
  <si>
    <t>ВПО "Патриот" Золотухинский р-н</t>
  </si>
  <si>
    <t>ВПК "Возраждение"</t>
  </si>
  <si>
    <t>"Рубеж" Тимский р-н</t>
  </si>
  <si>
    <t>"Русь" СОШ №62</t>
  </si>
  <si>
    <t>ВПК "Гвардеец" Медвенский</t>
  </si>
  <si>
    <t>ВПО "Феникс"</t>
  </si>
  <si>
    <t>ИТОГО</t>
  </si>
  <si>
    <t>"Витязь" г.Дмитриев</t>
  </si>
  <si>
    <t>ВПК "Белый медведь" г. Льгов</t>
  </si>
  <si>
    <t>"Застава" Железногорский</t>
  </si>
  <si>
    <t>ВПК "Сокол" Щигровский</t>
  </si>
  <si>
    <t>СОШ им.В.Ф. Солнцевский</t>
  </si>
  <si>
    <t>ВПО "Экипаж" Рыльский</t>
  </si>
  <si>
    <t>ВПК "Калибр" Рыльск</t>
  </si>
  <si>
    <t>ВПК "Сокол" Медвенский</t>
  </si>
  <si>
    <t>СОШ №50 г. Курск</t>
  </si>
  <si>
    <t>ВПО "Память" Поста №1 г.Курск</t>
  </si>
  <si>
    <t>"Залининская СОШ" им Симоненко Октябрьский р-н</t>
  </si>
  <si>
    <t xml:space="preserve">  </t>
  </si>
  <si>
    <t xml:space="preserve">ВПК СОШ №61 Григорова </t>
  </si>
  <si>
    <t>стресс 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</si>
</sst>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Times New Roman"/>
      <family val="1"/>
      <charset val="204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charset val="204"/>
      <scheme val="minor"/>
    </font>
    <font>
      <b/>
      <sz val="14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6" fillId="2" borderId="0" xfId="0" applyFont="1" applyFill="1"/>
    <xf numFmtId="0" fontId="7" fillId="2" borderId="0" xfId="0" applyFont="1" applyFill="1"/>
    <xf numFmtId="0" fontId="5" fillId="2" borderId="0" xfId="0" applyFont="1" applyFill="1"/>
    <xf numFmtId="0" fontId="8" fillId="0" borderId="0" xfId="0" applyFont="1"/>
    <xf numFmtId="0" fontId="9" fillId="3" borderId="0" xfId="0" applyFont="1" applyFill="1"/>
    <xf numFmtId="0" fontId="10" fillId="3" borderId="0" xfId="0" applyFont="1" applyFill="1"/>
    <xf numFmtId="0" fontId="4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1" fillId="0" borderId="0" xfId="0" applyFont="1" applyAlignment="1"/>
    <xf numFmtId="0" fontId="0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"/>
  <sheetViews>
    <sheetView zoomScale="90" zoomScaleNormal="90" workbookViewId="0">
      <selection activeCell="C7" sqref="C7"/>
    </sheetView>
  </sheetViews>
  <sheetFormatPr defaultRowHeight="14.4" x14ac:dyDescent="0.3"/>
  <cols>
    <col min="1" max="1" width="44.5546875" customWidth="1"/>
    <col min="2" max="2" width="10.6640625" customWidth="1"/>
    <col min="3" max="3" width="8" bestFit="1" customWidth="1"/>
    <col min="4" max="4" width="12.33203125" customWidth="1"/>
    <col min="5" max="5" width="7.44140625" customWidth="1"/>
    <col min="6" max="6" width="12.5546875" customWidth="1"/>
    <col min="7" max="7" width="7.5546875" customWidth="1"/>
    <col min="8" max="8" width="11.33203125" customWidth="1"/>
    <col min="9" max="9" width="8" customWidth="1"/>
    <col min="10" max="10" width="12.88671875" customWidth="1"/>
    <col min="11" max="11" width="7.5546875" customWidth="1"/>
    <col min="12" max="12" width="10.33203125" customWidth="1"/>
    <col min="13" max="13" width="7.88671875" customWidth="1"/>
    <col min="14" max="14" width="6.6640625" customWidth="1"/>
    <col min="15" max="15" width="8.44140625" customWidth="1"/>
    <col min="16" max="16" width="8.6640625" customWidth="1"/>
    <col min="17" max="17" width="8.44140625" bestFit="1" customWidth="1"/>
    <col min="18" max="18" width="12.33203125" bestFit="1" customWidth="1"/>
    <col min="20" max="20" width="9.44140625" bestFit="1" customWidth="1"/>
  </cols>
  <sheetData>
    <row r="1" spans="1:21" ht="20.399999999999999" x14ac:dyDescent="0.35">
      <c r="A1" s="2" t="s">
        <v>8</v>
      </c>
      <c r="B1" s="1" t="s">
        <v>9</v>
      </c>
      <c r="C1" s="5" t="s">
        <v>2</v>
      </c>
      <c r="D1" s="1" t="s">
        <v>0</v>
      </c>
      <c r="E1" s="5" t="s">
        <v>3</v>
      </c>
      <c r="F1" s="1" t="s">
        <v>1</v>
      </c>
      <c r="G1" s="5" t="s">
        <v>2</v>
      </c>
      <c r="H1" s="1" t="s">
        <v>4</v>
      </c>
      <c r="I1" s="5" t="s">
        <v>2</v>
      </c>
      <c r="J1" s="1" t="s">
        <v>10</v>
      </c>
      <c r="K1" s="5" t="s">
        <v>2</v>
      </c>
      <c r="L1" s="1" t="s">
        <v>5</v>
      </c>
      <c r="M1" s="5" t="s">
        <v>2</v>
      </c>
      <c r="N1" s="1" t="s">
        <v>6</v>
      </c>
      <c r="O1" s="5" t="s">
        <v>2</v>
      </c>
      <c r="P1" s="1" t="s">
        <v>7</v>
      </c>
      <c r="Q1" s="5" t="s">
        <v>2</v>
      </c>
      <c r="R1" s="1" t="s">
        <v>11</v>
      </c>
      <c r="S1" s="5" t="s">
        <v>2</v>
      </c>
      <c r="T1" s="9" t="s">
        <v>12</v>
      </c>
      <c r="U1" s="8"/>
    </row>
    <row r="2" spans="1:21" ht="18" x14ac:dyDescent="0.35">
      <c r="A2" s="1" t="s">
        <v>14</v>
      </c>
      <c r="B2">
        <v>74</v>
      </c>
      <c r="C2" s="6">
        <v>2</v>
      </c>
      <c r="D2">
        <v>105</v>
      </c>
      <c r="E2" s="6">
        <v>4</v>
      </c>
      <c r="F2">
        <v>21.21</v>
      </c>
      <c r="G2" s="6">
        <v>1</v>
      </c>
      <c r="H2">
        <v>356.65</v>
      </c>
      <c r="I2" s="7">
        <v>2</v>
      </c>
      <c r="J2">
        <v>8</v>
      </c>
      <c r="K2" s="6">
        <v>1</v>
      </c>
      <c r="L2">
        <v>70</v>
      </c>
      <c r="M2" s="6">
        <v>2</v>
      </c>
      <c r="N2">
        <v>140</v>
      </c>
      <c r="O2" s="6">
        <v>2</v>
      </c>
      <c r="Q2" s="6">
        <v>0</v>
      </c>
      <c r="R2">
        <v>34</v>
      </c>
      <c r="S2" s="6">
        <v>1</v>
      </c>
      <c r="T2" s="10">
        <f t="shared" ref="T2:T10" si="0">RANK(U2,$U$2:$U$10,1)</f>
        <v>1</v>
      </c>
      <c r="U2" s="8">
        <f t="shared" ref="U2:U10" si="1">C2+E2+G2+I2+K2+M2+O2+Q2+S2</f>
        <v>15</v>
      </c>
    </row>
    <row r="3" spans="1:21" ht="18" x14ac:dyDescent="0.35">
      <c r="A3" s="1" t="s">
        <v>15</v>
      </c>
      <c r="B3">
        <v>81</v>
      </c>
      <c r="C3" s="6">
        <v>1</v>
      </c>
      <c r="D3">
        <v>49</v>
      </c>
      <c r="E3" s="6">
        <v>9</v>
      </c>
      <c r="F3">
        <v>25.15</v>
      </c>
      <c r="G3" s="6">
        <v>3</v>
      </c>
      <c r="H3">
        <v>317.70999999999998</v>
      </c>
      <c r="I3" s="7">
        <v>1</v>
      </c>
      <c r="J3">
        <v>7</v>
      </c>
      <c r="K3" s="6">
        <v>3</v>
      </c>
      <c r="L3">
        <v>60</v>
      </c>
      <c r="M3" s="6">
        <v>5</v>
      </c>
      <c r="N3">
        <v>147</v>
      </c>
      <c r="O3" s="6">
        <v>1</v>
      </c>
      <c r="Q3" s="6">
        <v>0</v>
      </c>
      <c r="R3">
        <v>31</v>
      </c>
      <c r="S3" s="6">
        <v>2</v>
      </c>
      <c r="T3" s="10">
        <f t="shared" si="0"/>
        <v>2</v>
      </c>
      <c r="U3" s="8">
        <f t="shared" si="1"/>
        <v>25</v>
      </c>
    </row>
    <row r="4" spans="1:21" ht="18" x14ac:dyDescent="0.35">
      <c r="A4" s="1" t="s">
        <v>17</v>
      </c>
      <c r="B4">
        <v>34</v>
      </c>
      <c r="C4" s="6">
        <v>7</v>
      </c>
      <c r="D4">
        <v>163</v>
      </c>
      <c r="E4" s="6">
        <f>RANK(D4,$D$2:$D$10)</f>
        <v>1</v>
      </c>
      <c r="F4">
        <v>23.57</v>
      </c>
      <c r="G4" s="6">
        <v>2</v>
      </c>
      <c r="H4">
        <v>828.97</v>
      </c>
      <c r="I4" s="7">
        <v>4</v>
      </c>
      <c r="J4">
        <v>3</v>
      </c>
      <c r="K4" s="6">
        <v>4</v>
      </c>
      <c r="L4">
        <v>80</v>
      </c>
      <c r="M4" s="6">
        <v>1</v>
      </c>
      <c r="N4">
        <v>123</v>
      </c>
      <c r="O4" s="6">
        <v>3</v>
      </c>
      <c r="Q4" s="6">
        <v>0</v>
      </c>
      <c r="R4">
        <v>15</v>
      </c>
      <c r="S4" s="6">
        <v>8</v>
      </c>
      <c r="T4" s="10">
        <f t="shared" si="0"/>
        <v>3</v>
      </c>
      <c r="U4" s="8">
        <f t="shared" si="1"/>
        <v>30</v>
      </c>
    </row>
    <row r="5" spans="1:21" ht="18" x14ac:dyDescent="0.35">
      <c r="A5" s="1" t="s">
        <v>13</v>
      </c>
      <c r="B5">
        <v>58</v>
      </c>
      <c r="C5" s="6">
        <v>3</v>
      </c>
      <c r="D5">
        <v>123</v>
      </c>
      <c r="E5" s="6">
        <f>RANK(D5,$D$2:$D$10)</f>
        <v>2</v>
      </c>
      <c r="F5">
        <v>33.07</v>
      </c>
      <c r="G5" s="6">
        <v>9</v>
      </c>
      <c r="H5">
        <v>1060.45</v>
      </c>
      <c r="I5" s="7">
        <v>9</v>
      </c>
      <c r="J5">
        <v>2</v>
      </c>
      <c r="K5" s="6">
        <v>6</v>
      </c>
      <c r="L5">
        <v>70</v>
      </c>
      <c r="M5" s="6">
        <v>3</v>
      </c>
      <c r="N5">
        <v>103</v>
      </c>
      <c r="O5" s="6">
        <v>5</v>
      </c>
      <c r="Q5" s="6">
        <v>0</v>
      </c>
      <c r="R5">
        <v>25</v>
      </c>
      <c r="S5" s="6">
        <v>3</v>
      </c>
      <c r="T5" s="10">
        <f t="shared" si="0"/>
        <v>4</v>
      </c>
      <c r="U5" s="8">
        <f t="shared" si="1"/>
        <v>40</v>
      </c>
    </row>
    <row r="6" spans="1:21" ht="18" x14ac:dyDescent="0.35">
      <c r="A6" s="14" t="s">
        <v>16</v>
      </c>
      <c r="B6">
        <v>53</v>
      </c>
      <c r="C6" s="6">
        <v>5</v>
      </c>
      <c r="D6">
        <v>63</v>
      </c>
      <c r="E6" s="6">
        <v>8</v>
      </c>
      <c r="F6">
        <v>29.28</v>
      </c>
      <c r="G6" s="6">
        <v>6</v>
      </c>
      <c r="H6">
        <v>911.18</v>
      </c>
      <c r="I6" s="7">
        <v>5</v>
      </c>
      <c r="J6">
        <v>7</v>
      </c>
      <c r="K6" s="6">
        <v>2</v>
      </c>
      <c r="L6">
        <v>50</v>
      </c>
      <c r="M6" s="6">
        <v>6</v>
      </c>
      <c r="N6">
        <v>111</v>
      </c>
      <c r="O6" s="6">
        <v>4</v>
      </c>
      <c r="Q6" s="6">
        <v>0</v>
      </c>
      <c r="R6">
        <v>23</v>
      </c>
      <c r="S6" s="6">
        <v>4</v>
      </c>
      <c r="T6" s="10">
        <f t="shared" si="0"/>
        <v>4</v>
      </c>
      <c r="U6" s="8">
        <f t="shared" si="1"/>
        <v>40</v>
      </c>
    </row>
    <row r="7" spans="1:21" ht="36" x14ac:dyDescent="0.35">
      <c r="A7" s="4" t="s">
        <v>38</v>
      </c>
      <c r="C7" s="6">
        <v>8</v>
      </c>
      <c r="D7">
        <v>85</v>
      </c>
      <c r="E7" s="6">
        <v>5</v>
      </c>
      <c r="F7">
        <v>28.42</v>
      </c>
      <c r="G7" s="6">
        <v>5</v>
      </c>
      <c r="H7">
        <v>924.37</v>
      </c>
      <c r="I7" s="7">
        <v>6</v>
      </c>
      <c r="J7">
        <v>2</v>
      </c>
      <c r="K7" s="6">
        <v>5</v>
      </c>
      <c r="L7">
        <v>50</v>
      </c>
      <c r="M7" s="6">
        <v>6</v>
      </c>
      <c r="N7">
        <v>101</v>
      </c>
      <c r="O7" s="6">
        <v>6</v>
      </c>
      <c r="Q7" s="6">
        <v>0</v>
      </c>
      <c r="R7">
        <v>21</v>
      </c>
      <c r="S7" s="6">
        <v>5</v>
      </c>
      <c r="T7" s="10">
        <f t="shared" si="0"/>
        <v>6</v>
      </c>
      <c r="U7" s="8">
        <f t="shared" si="1"/>
        <v>46</v>
      </c>
    </row>
    <row r="8" spans="1:21" ht="18" x14ac:dyDescent="0.35">
      <c r="A8" s="14" t="s">
        <v>19</v>
      </c>
      <c r="B8">
        <v>34</v>
      </c>
      <c r="C8" s="6">
        <v>7</v>
      </c>
      <c r="D8">
        <v>114</v>
      </c>
      <c r="E8" s="6">
        <v>3</v>
      </c>
      <c r="F8">
        <v>31.07</v>
      </c>
      <c r="G8" s="6">
        <v>8</v>
      </c>
      <c r="H8">
        <v>637.54999999999995</v>
      </c>
      <c r="I8" s="7">
        <v>3</v>
      </c>
      <c r="J8">
        <v>0</v>
      </c>
      <c r="K8" s="6">
        <v>9</v>
      </c>
      <c r="L8">
        <v>70</v>
      </c>
      <c r="M8" s="6">
        <v>4</v>
      </c>
      <c r="N8">
        <v>83</v>
      </c>
      <c r="O8" s="6">
        <v>9</v>
      </c>
      <c r="Q8" s="6">
        <v>0</v>
      </c>
      <c r="R8">
        <v>18</v>
      </c>
      <c r="S8" s="6">
        <v>7</v>
      </c>
      <c r="T8" s="10">
        <f t="shared" si="0"/>
        <v>7</v>
      </c>
      <c r="U8" s="8">
        <f t="shared" si="1"/>
        <v>50</v>
      </c>
    </row>
    <row r="9" spans="1:21" ht="18" x14ac:dyDescent="0.35">
      <c r="A9" s="1" t="s">
        <v>20</v>
      </c>
      <c r="B9">
        <v>42</v>
      </c>
      <c r="C9" s="6">
        <v>6</v>
      </c>
      <c r="D9">
        <v>68</v>
      </c>
      <c r="E9" s="6">
        <v>7</v>
      </c>
      <c r="F9">
        <v>26.17</v>
      </c>
      <c r="G9" s="6">
        <v>4</v>
      </c>
      <c r="H9">
        <v>975.27</v>
      </c>
      <c r="I9" s="7">
        <v>7</v>
      </c>
      <c r="J9">
        <v>1</v>
      </c>
      <c r="K9" s="6">
        <v>8</v>
      </c>
      <c r="L9">
        <v>50</v>
      </c>
      <c r="M9" s="6">
        <v>6</v>
      </c>
      <c r="N9">
        <v>91</v>
      </c>
      <c r="O9" s="6">
        <v>7</v>
      </c>
      <c r="Q9" s="6">
        <v>0</v>
      </c>
      <c r="R9">
        <v>19</v>
      </c>
      <c r="S9" s="6">
        <v>6</v>
      </c>
      <c r="T9" s="10">
        <f t="shared" si="0"/>
        <v>8</v>
      </c>
      <c r="U9" s="8">
        <f t="shared" si="1"/>
        <v>51</v>
      </c>
    </row>
    <row r="10" spans="1:21" ht="18" x14ac:dyDescent="0.35">
      <c r="A10" s="1" t="s">
        <v>18</v>
      </c>
      <c r="B10">
        <v>55</v>
      </c>
      <c r="C10" s="6">
        <v>4</v>
      </c>
      <c r="D10">
        <v>82</v>
      </c>
      <c r="E10" s="6">
        <v>6</v>
      </c>
      <c r="F10">
        <v>30.23</v>
      </c>
      <c r="G10" s="6">
        <v>7</v>
      </c>
      <c r="H10">
        <v>1028.22</v>
      </c>
      <c r="I10" s="7">
        <v>8</v>
      </c>
      <c r="J10">
        <v>2</v>
      </c>
      <c r="K10" s="6">
        <v>7</v>
      </c>
      <c r="L10">
        <v>20</v>
      </c>
      <c r="M10" s="6">
        <v>7</v>
      </c>
      <c r="N10">
        <v>89</v>
      </c>
      <c r="O10" s="6">
        <v>8</v>
      </c>
      <c r="Q10" s="6">
        <v>0</v>
      </c>
      <c r="R10">
        <v>14</v>
      </c>
      <c r="S10" s="6">
        <v>9</v>
      </c>
      <c r="T10" s="10">
        <f t="shared" si="0"/>
        <v>9</v>
      </c>
      <c r="U10" s="8">
        <f t="shared" si="1"/>
        <v>56</v>
      </c>
    </row>
    <row r="11" spans="1:21" x14ac:dyDescent="0.3">
      <c r="U11" s="8"/>
    </row>
    <row r="16" spans="1:21" x14ac:dyDescent="0.3">
      <c r="J16" t="s">
        <v>39</v>
      </c>
    </row>
  </sheetData>
  <sortState xmlns:xlrd2="http://schemas.microsoft.com/office/spreadsheetml/2017/richdata2" ref="A2:U10">
    <sortCondition ref="T2:T10"/>
  </sortState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2"/>
  <sheetViews>
    <sheetView zoomScale="80" zoomScaleNormal="80" workbookViewId="0">
      <selection activeCell="L23" sqref="L23"/>
    </sheetView>
  </sheetViews>
  <sheetFormatPr defaultRowHeight="14.4" x14ac:dyDescent="0.3"/>
  <cols>
    <col min="1" max="1" width="32.109375" customWidth="1"/>
    <col min="2" max="2" width="10.109375" customWidth="1"/>
    <col min="4" max="4" width="10.6640625" customWidth="1"/>
    <col min="6" max="6" width="11.6640625" customWidth="1"/>
    <col min="8" max="8" width="12" customWidth="1"/>
    <col min="10" max="10" width="13" customWidth="1"/>
    <col min="12" max="12" width="11.5546875" customWidth="1"/>
    <col min="18" max="18" width="12" customWidth="1"/>
    <col min="20" max="20" width="15.88671875" customWidth="1"/>
    <col min="21" max="21" width="10" bestFit="1" customWidth="1"/>
  </cols>
  <sheetData>
    <row r="1" spans="1:21" ht="20.399999999999999" x14ac:dyDescent="0.35">
      <c r="A1" s="2" t="s">
        <v>8</v>
      </c>
      <c r="B1" s="1" t="s">
        <v>9</v>
      </c>
      <c r="C1" s="3" t="s">
        <v>2</v>
      </c>
      <c r="D1" s="1" t="s">
        <v>0</v>
      </c>
      <c r="E1" s="3" t="s">
        <v>3</v>
      </c>
      <c r="F1" s="1" t="s">
        <v>1</v>
      </c>
      <c r="G1" s="3" t="s">
        <v>2</v>
      </c>
      <c r="H1" s="1" t="s">
        <v>4</v>
      </c>
      <c r="I1" s="3" t="s">
        <v>2</v>
      </c>
      <c r="J1" s="1" t="s">
        <v>41</v>
      </c>
      <c r="K1" s="3" t="s">
        <v>2</v>
      </c>
      <c r="L1" s="1" t="s">
        <v>5</v>
      </c>
      <c r="M1" s="3" t="s">
        <v>2</v>
      </c>
      <c r="N1" s="1" t="s">
        <v>6</v>
      </c>
      <c r="O1" s="3" t="s">
        <v>2</v>
      </c>
      <c r="P1" s="1" t="s">
        <v>7</v>
      </c>
      <c r="Q1" s="3" t="s">
        <v>2</v>
      </c>
      <c r="R1" s="1" t="s">
        <v>11</v>
      </c>
      <c r="S1" s="3" t="s">
        <v>2</v>
      </c>
      <c r="T1" s="12" t="s">
        <v>27</v>
      </c>
      <c r="U1" s="8"/>
    </row>
    <row r="2" spans="1:21" ht="18" x14ac:dyDescent="0.35">
      <c r="A2" s="1" t="s">
        <v>26</v>
      </c>
      <c r="B2">
        <v>85</v>
      </c>
      <c r="C2" s="6">
        <v>1</v>
      </c>
      <c r="D2">
        <v>136</v>
      </c>
      <c r="E2" s="6">
        <v>2</v>
      </c>
      <c r="F2">
        <v>28.09</v>
      </c>
      <c r="G2" s="6">
        <v>6</v>
      </c>
      <c r="H2">
        <v>356</v>
      </c>
      <c r="I2" s="7">
        <v>2</v>
      </c>
      <c r="J2">
        <v>0</v>
      </c>
      <c r="K2" s="6">
        <v>1</v>
      </c>
      <c r="L2">
        <v>100</v>
      </c>
      <c r="M2" s="6">
        <f>RANK(L2,$L$2:$L$8)</f>
        <v>1</v>
      </c>
      <c r="N2">
        <v>80</v>
      </c>
      <c r="O2" s="6">
        <v>1</v>
      </c>
      <c r="P2">
        <v>0</v>
      </c>
      <c r="Q2" s="6">
        <v>1</v>
      </c>
      <c r="R2">
        <v>30</v>
      </c>
      <c r="S2" s="6">
        <v>1</v>
      </c>
      <c r="T2" s="11">
        <f t="shared" ref="T2:T8" si="0">RANK(U2,$U$2:$U$8,1)</f>
        <v>1</v>
      </c>
      <c r="U2" s="15">
        <f t="shared" ref="U2:U8" si="1">C2+E2+G2+I2+K2+M2+O2+Q2+S2</f>
        <v>16</v>
      </c>
    </row>
    <row r="3" spans="1:21" ht="36" x14ac:dyDescent="0.35">
      <c r="A3" s="4" t="s">
        <v>25</v>
      </c>
      <c r="B3">
        <v>81</v>
      </c>
      <c r="C3" s="6">
        <v>2</v>
      </c>
      <c r="D3">
        <v>151</v>
      </c>
      <c r="E3" s="6">
        <v>1</v>
      </c>
      <c r="F3">
        <v>25.12</v>
      </c>
      <c r="G3" s="6">
        <v>1</v>
      </c>
      <c r="H3">
        <v>514</v>
      </c>
      <c r="I3" s="7">
        <v>4</v>
      </c>
      <c r="J3">
        <v>0</v>
      </c>
      <c r="K3" s="6">
        <v>3</v>
      </c>
      <c r="L3">
        <v>40</v>
      </c>
      <c r="M3" s="6">
        <v>5</v>
      </c>
      <c r="N3">
        <v>50</v>
      </c>
      <c r="O3" s="6">
        <v>4</v>
      </c>
      <c r="P3">
        <v>0</v>
      </c>
      <c r="Q3" s="6">
        <v>4</v>
      </c>
      <c r="R3">
        <v>24</v>
      </c>
      <c r="S3" s="6">
        <v>3</v>
      </c>
      <c r="T3" s="11">
        <f t="shared" si="0"/>
        <v>2</v>
      </c>
      <c r="U3" s="15">
        <f t="shared" si="1"/>
        <v>27</v>
      </c>
    </row>
    <row r="4" spans="1:21" ht="18" x14ac:dyDescent="0.35">
      <c r="A4" s="1" t="s">
        <v>24</v>
      </c>
      <c r="B4">
        <v>49</v>
      </c>
      <c r="C4" s="6">
        <v>5</v>
      </c>
      <c r="D4">
        <v>96</v>
      </c>
      <c r="E4" s="6">
        <v>4</v>
      </c>
      <c r="F4">
        <v>27</v>
      </c>
      <c r="G4" s="6">
        <v>3</v>
      </c>
      <c r="H4">
        <v>346</v>
      </c>
      <c r="I4" s="7">
        <v>1</v>
      </c>
      <c r="J4">
        <v>0</v>
      </c>
      <c r="K4" s="6">
        <v>2</v>
      </c>
      <c r="L4">
        <v>0</v>
      </c>
      <c r="M4" s="6">
        <v>7</v>
      </c>
      <c r="N4">
        <v>54</v>
      </c>
      <c r="O4" s="6">
        <v>3</v>
      </c>
      <c r="P4">
        <v>0</v>
      </c>
      <c r="Q4" s="6">
        <v>2</v>
      </c>
      <c r="R4">
        <v>30</v>
      </c>
      <c r="S4" s="6">
        <v>1</v>
      </c>
      <c r="T4" s="11">
        <f t="shared" si="0"/>
        <v>3</v>
      </c>
      <c r="U4" s="15">
        <f t="shared" si="1"/>
        <v>28</v>
      </c>
    </row>
    <row r="5" spans="1:21" ht="18" x14ac:dyDescent="0.35">
      <c r="A5" s="1" t="s">
        <v>40</v>
      </c>
      <c r="B5">
        <v>61</v>
      </c>
      <c r="C5" s="6">
        <v>3</v>
      </c>
      <c r="D5">
        <v>85</v>
      </c>
      <c r="E5" s="6">
        <v>6</v>
      </c>
      <c r="F5">
        <v>27.54</v>
      </c>
      <c r="G5" s="6">
        <v>5</v>
      </c>
      <c r="H5">
        <v>395</v>
      </c>
      <c r="I5" s="7">
        <v>3</v>
      </c>
      <c r="J5">
        <v>0</v>
      </c>
      <c r="K5" s="6">
        <v>6</v>
      </c>
      <c r="L5">
        <v>90</v>
      </c>
      <c r="M5" s="6">
        <v>2</v>
      </c>
      <c r="N5">
        <v>60</v>
      </c>
      <c r="O5" s="6">
        <v>2</v>
      </c>
      <c r="P5">
        <v>0</v>
      </c>
      <c r="Q5" s="6">
        <v>5</v>
      </c>
      <c r="R5">
        <v>29</v>
      </c>
      <c r="S5" s="6">
        <v>2</v>
      </c>
      <c r="T5" s="11">
        <f t="shared" si="0"/>
        <v>4</v>
      </c>
      <c r="U5" s="15">
        <f t="shared" si="1"/>
        <v>34</v>
      </c>
    </row>
    <row r="6" spans="1:21" ht="36" x14ac:dyDescent="0.35">
      <c r="A6" s="4" t="s">
        <v>21</v>
      </c>
      <c r="B6">
        <v>51</v>
      </c>
      <c r="C6" s="6">
        <v>4</v>
      </c>
      <c r="D6">
        <v>114</v>
      </c>
      <c r="E6" s="6">
        <v>3</v>
      </c>
      <c r="F6">
        <v>26.59</v>
      </c>
      <c r="G6" s="6">
        <v>2</v>
      </c>
      <c r="H6">
        <v>547</v>
      </c>
      <c r="I6" s="7">
        <v>5</v>
      </c>
      <c r="J6">
        <v>0</v>
      </c>
      <c r="K6" s="6">
        <v>4</v>
      </c>
      <c r="L6">
        <v>50</v>
      </c>
      <c r="M6" s="6">
        <v>4</v>
      </c>
      <c r="N6">
        <v>45</v>
      </c>
      <c r="O6" s="6">
        <v>5</v>
      </c>
      <c r="P6">
        <v>0</v>
      </c>
      <c r="Q6" s="6">
        <v>3</v>
      </c>
      <c r="R6">
        <v>21</v>
      </c>
      <c r="S6" s="6">
        <v>5</v>
      </c>
      <c r="T6" s="11">
        <f t="shared" si="0"/>
        <v>5</v>
      </c>
      <c r="U6" s="15">
        <f t="shared" si="1"/>
        <v>35</v>
      </c>
    </row>
    <row r="7" spans="1:21" ht="18" x14ac:dyDescent="0.35">
      <c r="A7" s="1" t="s">
        <v>23</v>
      </c>
      <c r="B7">
        <v>28</v>
      </c>
      <c r="C7" s="6">
        <v>7</v>
      </c>
      <c r="D7">
        <v>88</v>
      </c>
      <c r="E7" s="6">
        <v>5</v>
      </c>
      <c r="F7">
        <v>27.08</v>
      </c>
      <c r="G7" s="6">
        <v>4</v>
      </c>
      <c r="H7">
        <v>590</v>
      </c>
      <c r="I7" s="7">
        <v>6</v>
      </c>
      <c r="J7">
        <v>0</v>
      </c>
      <c r="K7" s="6">
        <v>7</v>
      </c>
      <c r="L7">
        <v>30</v>
      </c>
      <c r="M7" s="6">
        <v>6</v>
      </c>
      <c r="N7">
        <v>38</v>
      </c>
      <c r="O7" s="6">
        <v>6</v>
      </c>
      <c r="P7">
        <v>0</v>
      </c>
      <c r="Q7" s="6">
        <v>6</v>
      </c>
      <c r="R7">
        <v>15</v>
      </c>
      <c r="S7" s="6">
        <v>6</v>
      </c>
      <c r="T7" s="11">
        <f t="shared" si="0"/>
        <v>6</v>
      </c>
      <c r="U7" s="15">
        <f t="shared" si="1"/>
        <v>53</v>
      </c>
    </row>
    <row r="8" spans="1:21" ht="18" x14ac:dyDescent="0.35">
      <c r="A8" s="1" t="s">
        <v>22</v>
      </c>
      <c r="B8">
        <v>43</v>
      </c>
      <c r="C8" s="6">
        <v>6</v>
      </c>
      <c r="D8">
        <v>67</v>
      </c>
      <c r="E8" s="6">
        <v>7</v>
      </c>
      <c r="F8">
        <v>31.42</v>
      </c>
      <c r="G8" s="6">
        <v>7</v>
      </c>
      <c r="H8">
        <v>683</v>
      </c>
      <c r="I8" s="7">
        <v>7</v>
      </c>
      <c r="K8" s="6">
        <v>5</v>
      </c>
      <c r="L8">
        <v>70</v>
      </c>
      <c r="M8" s="6">
        <v>3</v>
      </c>
      <c r="N8">
        <v>27</v>
      </c>
      <c r="O8" s="6">
        <v>7</v>
      </c>
      <c r="P8">
        <v>0</v>
      </c>
      <c r="Q8" s="6">
        <v>7</v>
      </c>
      <c r="R8">
        <v>22</v>
      </c>
      <c r="S8" s="6">
        <v>4</v>
      </c>
      <c r="T8" s="11">
        <f t="shared" si="0"/>
        <v>6</v>
      </c>
      <c r="U8" s="15">
        <f t="shared" si="1"/>
        <v>53</v>
      </c>
    </row>
    <row r="10" spans="1:21" x14ac:dyDescent="0.3">
      <c r="U10" s="8">
        <f>C8+E8+G8+I8+K8+M8+O8+Q8+S8</f>
        <v>53</v>
      </c>
    </row>
    <row r="11" spans="1:21" x14ac:dyDescent="0.3">
      <c r="U11" s="8" t="e">
        <f>#REF!+#REF!+#REF!+#REF!+#REF!+#REF!+#REF!+#REF!+#REF!</f>
        <v>#REF!</v>
      </c>
    </row>
    <row r="12" spans="1:21" x14ac:dyDescent="0.3">
      <c r="U12" s="8"/>
    </row>
  </sheetData>
  <sortState xmlns:xlrd2="http://schemas.microsoft.com/office/spreadsheetml/2017/richdata2" ref="A2:U8">
    <sortCondition ref="T2:T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6"/>
  <sheetViews>
    <sheetView tabSelected="1" zoomScaleNormal="100" workbookViewId="0">
      <selection activeCell="A5" sqref="A5"/>
    </sheetView>
  </sheetViews>
  <sheetFormatPr defaultRowHeight="14.4" x14ac:dyDescent="0.3"/>
  <cols>
    <col min="1" max="1" width="24.88671875" customWidth="1"/>
    <col min="2" max="2" width="10.5546875" customWidth="1"/>
    <col min="4" max="4" width="10.77734375" customWidth="1"/>
    <col min="6" max="6" width="13.5546875" customWidth="1"/>
    <col min="8" max="8" width="12.33203125" customWidth="1"/>
    <col min="10" max="10" width="7.88671875" customWidth="1"/>
    <col min="12" max="12" width="10.109375" customWidth="1"/>
    <col min="16" max="16" width="4.77734375" customWidth="1"/>
    <col min="18" max="18" width="11.6640625" customWidth="1"/>
    <col min="20" max="20" width="11.109375" bestFit="1" customWidth="1"/>
  </cols>
  <sheetData>
    <row r="1" spans="1:21" ht="20.399999999999999" x14ac:dyDescent="0.35">
      <c r="A1" s="2" t="s">
        <v>8</v>
      </c>
      <c r="B1" s="1" t="s">
        <v>9</v>
      </c>
      <c r="C1" s="3" t="s">
        <v>2</v>
      </c>
      <c r="D1" s="1" t="s">
        <v>0</v>
      </c>
      <c r="E1" s="3" t="s">
        <v>3</v>
      </c>
      <c r="F1" s="1" t="s">
        <v>1</v>
      </c>
      <c r="G1" s="3" t="s">
        <v>2</v>
      </c>
      <c r="H1" s="1" t="s">
        <v>4</v>
      </c>
      <c r="I1" s="3" t="s">
        <v>2</v>
      </c>
      <c r="J1" s="1" t="s">
        <v>10</v>
      </c>
      <c r="K1" s="3" t="s">
        <v>2</v>
      </c>
      <c r="L1" s="1" t="s">
        <v>5</v>
      </c>
      <c r="M1" s="3" t="s">
        <v>2</v>
      </c>
      <c r="N1" s="1" t="s">
        <v>6</v>
      </c>
      <c r="O1" s="3" t="s">
        <v>2</v>
      </c>
      <c r="P1" s="1" t="s">
        <v>7</v>
      </c>
      <c r="Q1" s="3" t="s">
        <v>2</v>
      </c>
      <c r="R1" s="1" t="s">
        <v>11</v>
      </c>
      <c r="S1" s="3" t="s">
        <v>2</v>
      </c>
      <c r="T1" s="13" t="s">
        <v>27</v>
      </c>
      <c r="U1" s="8"/>
    </row>
    <row r="2" spans="1:21" ht="36" x14ac:dyDescent="0.35">
      <c r="A2" s="4" t="s">
        <v>31</v>
      </c>
      <c r="B2">
        <v>71</v>
      </c>
      <c r="C2" s="6">
        <v>2</v>
      </c>
      <c r="D2">
        <v>46</v>
      </c>
      <c r="E2" s="6">
        <v>8</v>
      </c>
      <c r="F2">
        <v>13.16</v>
      </c>
      <c r="G2" s="6">
        <v>1</v>
      </c>
      <c r="H2">
        <v>240</v>
      </c>
      <c r="I2" s="7">
        <v>1</v>
      </c>
      <c r="K2" s="6">
        <v>4</v>
      </c>
      <c r="L2">
        <v>80</v>
      </c>
      <c r="M2" s="6">
        <v>3</v>
      </c>
      <c r="N2">
        <v>48</v>
      </c>
      <c r="O2" s="6">
        <v>5</v>
      </c>
      <c r="Q2" s="6">
        <v>1</v>
      </c>
      <c r="R2">
        <v>31</v>
      </c>
      <c r="S2" s="6">
        <v>2</v>
      </c>
      <c r="T2" s="11">
        <f>RANK(U2,$U$2:$U$11,1)</f>
        <v>1</v>
      </c>
      <c r="U2" s="8">
        <f>C2+E2+G2+I2+K2+M2+O2+Q2+S2</f>
        <v>27</v>
      </c>
    </row>
    <row r="3" spans="1:21" ht="18" x14ac:dyDescent="0.35">
      <c r="A3" s="1" t="s">
        <v>34</v>
      </c>
      <c r="B3">
        <v>57</v>
      </c>
      <c r="C3" s="6">
        <v>4</v>
      </c>
      <c r="D3">
        <v>127</v>
      </c>
      <c r="E3" s="6">
        <v>3</v>
      </c>
      <c r="F3">
        <v>16.93</v>
      </c>
      <c r="G3" s="6">
        <v>3</v>
      </c>
      <c r="H3">
        <v>356</v>
      </c>
      <c r="I3" s="7">
        <v>5</v>
      </c>
      <c r="K3" s="6">
        <v>1</v>
      </c>
      <c r="L3">
        <v>90</v>
      </c>
      <c r="M3" s="6">
        <v>2</v>
      </c>
      <c r="N3">
        <v>49</v>
      </c>
      <c r="O3" s="6">
        <v>4</v>
      </c>
      <c r="Q3" s="6">
        <v>3</v>
      </c>
      <c r="R3">
        <v>27</v>
      </c>
      <c r="S3" s="6">
        <v>3</v>
      </c>
      <c r="T3" s="11">
        <f>RANK(U3,$U$2:$U$11,1)</f>
        <v>2</v>
      </c>
      <c r="U3" s="8">
        <f>C3+E3+G3+I3+K3+M3+O3+Q3+S3</f>
        <v>28</v>
      </c>
    </row>
    <row r="4" spans="1:21" ht="36" x14ac:dyDescent="0.35">
      <c r="A4" s="4" t="s">
        <v>37</v>
      </c>
      <c r="B4">
        <v>80</v>
      </c>
      <c r="C4" s="6">
        <v>1</v>
      </c>
      <c r="D4">
        <v>131</v>
      </c>
      <c r="E4" s="6">
        <v>1</v>
      </c>
      <c r="F4">
        <v>17.059999999999999</v>
      </c>
      <c r="G4" s="6">
        <v>5</v>
      </c>
      <c r="H4">
        <v>342</v>
      </c>
      <c r="I4" s="7">
        <v>4</v>
      </c>
      <c r="K4" s="6">
        <v>3</v>
      </c>
      <c r="L4">
        <v>55</v>
      </c>
      <c r="M4" s="6">
        <v>6</v>
      </c>
      <c r="N4">
        <v>53</v>
      </c>
      <c r="O4" s="6">
        <v>2</v>
      </c>
      <c r="Q4" s="6">
        <v>4</v>
      </c>
      <c r="R4">
        <v>25</v>
      </c>
      <c r="S4" s="6">
        <v>5</v>
      </c>
      <c r="T4" s="11">
        <f>RANK(U4,$U$2:$U$11,1)</f>
        <v>3</v>
      </c>
      <c r="U4" s="8">
        <f>C4+E4+G4+I4+K4+M4+O4+Q4+S4</f>
        <v>31</v>
      </c>
    </row>
    <row r="5" spans="1:21" ht="18" x14ac:dyDescent="0.35">
      <c r="A5" s="1" t="s">
        <v>28</v>
      </c>
      <c r="B5">
        <v>80</v>
      </c>
      <c r="C5" s="6">
        <v>1</v>
      </c>
      <c r="D5">
        <v>39</v>
      </c>
      <c r="E5" s="6">
        <v>7</v>
      </c>
      <c r="F5">
        <v>16.149999999999999</v>
      </c>
      <c r="G5" s="6">
        <v>2</v>
      </c>
      <c r="H5">
        <v>311</v>
      </c>
      <c r="I5" s="7">
        <v>3</v>
      </c>
      <c r="K5" s="6">
        <v>2</v>
      </c>
      <c r="L5">
        <v>25</v>
      </c>
      <c r="M5" s="6">
        <v>8</v>
      </c>
      <c r="N5">
        <v>50</v>
      </c>
      <c r="O5" s="6">
        <v>3</v>
      </c>
      <c r="Q5" s="6">
        <v>2</v>
      </c>
      <c r="R5">
        <v>25</v>
      </c>
      <c r="S5" s="6">
        <v>5</v>
      </c>
      <c r="T5" s="11">
        <f>RANK(U5,$U$2:$U$11,1)</f>
        <v>4</v>
      </c>
      <c r="U5" s="8">
        <f>C5+E5+G5+I5+K5+M5+O5+Q5+S5</f>
        <v>33</v>
      </c>
    </row>
    <row r="6" spans="1:21" ht="18" x14ac:dyDescent="0.35">
      <c r="A6" s="1" t="s">
        <v>36</v>
      </c>
      <c r="B6">
        <v>62</v>
      </c>
      <c r="C6" s="6">
        <v>3</v>
      </c>
      <c r="D6">
        <v>130</v>
      </c>
      <c r="E6" s="6">
        <v>2</v>
      </c>
      <c r="F6">
        <v>18.05</v>
      </c>
      <c r="G6" s="6">
        <v>7</v>
      </c>
      <c r="H6">
        <v>445</v>
      </c>
      <c r="I6" s="7">
        <v>7</v>
      </c>
      <c r="K6" s="6">
        <v>7</v>
      </c>
      <c r="L6">
        <v>60</v>
      </c>
      <c r="M6" s="6">
        <v>5</v>
      </c>
      <c r="N6">
        <v>68</v>
      </c>
      <c r="O6" s="6">
        <v>1</v>
      </c>
      <c r="Q6" s="6">
        <v>7</v>
      </c>
      <c r="R6">
        <v>36</v>
      </c>
      <c r="S6" s="6">
        <v>1</v>
      </c>
      <c r="T6" s="11">
        <f>RANK(U6,$U$2:$U$11,1)</f>
        <v>5</v>
      </c>
      <c r="U6" s="8">
        <f>C6+E6+G6+I6+K6+M6+O6+Q6+S6</f>
        <v>40</v>
      </c>
    </row>
    <row r="7" spans="1:21" ht="36" x14ac:dyDescent="0.35">
      <c r="A7" s="4" t="s">
        <v>29</v>
      </c>
      <c r="B7">
        <v>39</v>
      </c>
      <c r="C7" s="6">
        <v>6</v>
      </c>
      <c r="D7">
        <v>70</v>
      </c>
      <c r="E7" s="6">
        <v>5</v>
      </c>
      <c r="F7">
        <v>18.02</v>
      </c>
      <c r="G7" s="6">
        <v>6</v>
      </c>
      <c r="H7">
        <v>275</v>
      </c>
      <c r="I7" s="7">
        <v>2</v>
      </c>
      <c r="K7" s="6">
        <v>5</v>
      </c>
      <c r="L7">
        <v>100</v>
      </c>
      <c r="M7" s="6">
        <v>1</v>
      </c>
      <c r="N7">
        <v>34</v>
      </c>
      <c r="O7" s="6">
        <v>9</v>
      </c>
      <c r="Q7" s="6">
        <v>6</v>
      </c>
      <c r="R7">
        <v>27</v>
      </c>
      <c r="S7" s="6">
        <v>3</v>
      </c>
      <c r="T7" s="11">
        <f>RANK(U7,$U$2:$U$11,1)</f>
        <v>6</v>
      </c>
      <c r="U7" s="8">
        <f>C7+E7+G7+I7+K7+M7+O7+Q7+S7</f>
        <v>43</v>
      </c>
    </row>
    <row r="8" spans="1:21" ht="36" x14ac:dyDescent="0.35">
      <c r="A8" s="4" t="s">
        <v>33</v>
      </c>
      <c r="B8">
        <v>36</v>
      </c>
      <c r="C8" s="6">
        <v>7</v>
      </c>
      <c r="D8">
        <v>60</v>
      </c>
      <c r="E8" s="6">
        <v>6</v>
      </c>
      <c r="F8">
        <v>16.95</v>
      </c>
      <c r="G8" s="6">
        <v>4</v>
      </c>
      <c r="H8">
        <v>502</v>
      </c>
      <c r="I8" s="7">
        <v>8</v>
      </c>
      <c r="K8" s="6">
        <v>6</v>
      </c>
      <c r="L8">
        <v>50</v>
      </c>
      <c r="M8" s="6">
        <v>7</v>
      </c>
      <c r="N8">
        <v>46</v>
      </c>
      <c r="O8" s="6">
        <v>6</v>
      </c>
      <c r="Q8" s="6">
        <v>8</v>
      </c>
      <c r="R8">
        <v>26</v>
      </c>
      <c r="S8" s="6">
        <v>4</v>
      </c>
      <c r="T8" s="11">
        <f>RANK(U8,$U$2:$U$11,1)</f>
        <v>7</v>
      </c>
      <c r="U8" s="8">
        <f>C8+E8+G8+I8+K8+M8+O8+Q8+S8</f>
        <v>56</v>
      </c>
    </row>
    <row r="9" spans="1:21" ht="36" x14ac:dyDescent="0.35">
      <c r="A9" s="4" t="s">
        <v>30</v>
      </c>
      <c r="B9">
        <v>43</v>
      </c>
      <c r="C9" s="6">
        <v>5</v>
      </c>
      <c r="D9">
        <v>105</v>
      </c>
      <c r="E9" s="6">
        <v>4</v>
      </c>
      <c r="F9">
        <v>23.3</v>
      </c>
      <c r="G9" s="6">
        <v>8</v>
      </c>
      <c r="H9">
        <v>423</v>
      </c>
      <c r="I9" s="7">
        <v>6</v>
      </c>
      <c r="K9" s="6">
        <v>8</v>
      </c>
      <c r="L9">
        <v>75</v>
      </c>
      <c r="M9" s="6">
        <v>4</v>
      </c>
      <c r="N9">
        <v>36</v>
      </c>
      <c r="O9" s="6">
        <v>8</v>
      </c>
      <c r="Q9" s="6">
        <v>9</v>
      </c>
      <c r="R9">
        <v>9</v>
      </c>
      <c r="S9" s="6">
        <v>6</v>
      </c>
      <c r="T9" s="11">
        <f>RANK(U9,$U$2:$U$11,1)</f>
        <v>8</v>
      </c>
      <c r="U9" s="8">
        <f>C9+E9+G9+I9+K9+M9+O9+Q9+S9</f>
        <v>58</v>
      </c>
    </row>
    <row r="10" spans="1:21" ht="36" x14ac:dyDescent="0.35">
      <c r="A10" s="4" t="s">
        <v>32</v>
      </c>
      <c r="B10">
        <v>34</v>
      </c>
      <c r="C10" s="6">
        <v>8</v>
      </c>
      <c r="D10">
        <v>31</v>
      </c>
      <c r="E10" s="6">
        <v>9</v>
      </c>
      <c r="F10">
        <v>22.23</v>
      </c>
      <c r="G10" s="6">
        <v>9</v>
      </c>
      <c r="H10">
        <v>718</v>
      </c>
      <c r="I10" s="7">
        <v>9</v>
      </c>
      <c r="K10" s="6">
        <v>9</v>
      </c>
      <c r="L10">
        <v>10</v>
      </c>
      <c r="M10" s="6">
        <v>9</v>
      </c>
      <c r="N10">
        <v>43</v>
      </c>
      <c r="O10" s="6">
        <v>7</v>
      </c>
      <c r="Q10" s="6">
        <v>5</v>
      </c>
      <c r="R10">
        <v>26</v>
      </c>
      <c r="S10" s="6">
        <v>4</v>
      </c>
      <c r="T10" s="11">
        <f>RANK(U10,$U$2:$U$11,1)</f>
        <v>9</v>
      </c>
      <c r="U10" s="8">
        <f>C10+E10+G10+I10+K10+M10+O10+Q10+S10</f>
        <v>69</v>
      </c>
    </row>
    <row r="11" spans="1:21" ht="36" x14ac:dyDescent="0.35">
      <c r="A11" s="4" t="s">
        <v>35</v>
      </c>
      <c r="C11" s="6">
        <v>10</v>
      </c>
      <c r="E11" s="6">
        <v>10</v>
      </c>
      <c r="G11" s="6">
        <v>10</v>
      </c>
      <c r="I11" s="7">
        <v>10</v>
      </c>
      <c r="K11" s="6">
        <v>10</v>
      </c>
      <c r="L11">
        <v>0</v>
      </c>
      <c r="M11" s="6">
        <v>10</v>
      </c>
      <c r="O11" s="6">
        <v>10</v>
      </c>
      <c r="Q11" s="6">
        <v>10</v>
      </c>
      <c r="S11" s="6">
        <v>7</v>
      </c>
      <c r="T11" s="11">
        <f>RANK(U11,$U$2:$U$11,1)</f>
        <v>10</v>
      </c>
      <c r="U11" s="8">
        <f>C11+E11+G11+I11+K11+M11+O11+Q11+S11</f>
        <v>87</v>
      </c>
    </row>
    <row r="12" spans="1:21" ht="18" x14ac:dyDescent="0.35">
      <c r="A12" s="4"/>
    </row>
    <row r="13" spans="1:21" ht="18" x14ac:dyDescent="0.35">
      <c r="A13" s="1"/>
    </row>
    <row r="14" spans="1:21" ht="18" x14ac:dyDescent="0.35">
      <c r="A14" s="1"/>
    </row>
    <row r="15" spans="1:21" ht="18" x14ac:dyDescent="0.35">
      <c r="A15" s="1"/>
    </row>
    <row r="16" spans="1:21" ht="18" x14ac:dyDescent="0.35">
      <c r="A16" s="1"/>
    </row>
  </sheetData>
  <sortState xmlns:xlrd2="http://schemas.microsoft.com/office/spreadsheetml/2017/richdata2" ref="A2:U11">
    <sortCondition ref="T2:T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 день</vt:lpstr>
      <vt:lpstr>2 день</vt:lpstr>
      <vt:lpstr>3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Наташа Глазкова</dc:creator>
  <cp:lastModifiedBy>Наташа Глазкова</cp:lastModifiedBy>
  <dcterms:created xsi:type="dcterms:W3CDTF">2015-06-05T18:19:34Z</dcterms:created>
  <dcterms:modified xsi:type="dcterms:W3CDTF">2023-09-27T14:06:57Z</dcterms:modified>
</cp:coreProperties>
</file>